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10-Year Projection" sheetId="2" state="visible" r:id="rId2"/>
    <sheet xmlns:r="http://schemas.openxmlformats.org/officeDocument/2006/relationships"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;($#,##0);&quot;-&quot;"/>
    <numFmt numFmtId="165" formatCode="0.0%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1A2E4A"/>
      <sz val="10"/>
    </font>
    <font>
      <name val="Arial"/>
      <b val="1"/>
      <color rgb="00FFFFFF"/>
      <sz val="11"/>
    </font>
    <font>
      <name val="Arial"/>
      <color rgb="00000000"/>
      <sz val="10"/>
    </font>
    <font>
      <name val="Arial"/>
      <color rgb="000000FF"/>
      <sz val="10"/>
    </font>
    <font>
      <name val="Arial"/>
      <i val="1"/>
      <color rgb="00666666"/>
      <sz val="9"/>
    </font>
    <font>
      <name val="Arial"/>
      <b val="1"/>
      <sz val="10"/>
    </font>
    <font>
      <name val="Arial"/>
      <b val="1"/>
      <color rgb="00FFFFFF"/>
      <sz val="12"/>
    </font>
    <font>
      <name val="Arial"/>
      <b val="1"/>
      <sz val="11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sz val="10"/>
    </font>
  </fonts>
  <fills count="10">
    <fill>
      <patternFill/>
    </fill>
    <fill>
      <patternFill patternType="gray125"/>
    </fill>
    <fill>
      <patternFill patternType="solid">
        <fgColor rgb="001A2E4A"/>
      </patternFill>
    </fill>
    <fill>
      <patternFill patternType="solid">
        <fgColor rgb="00FAF7F2"/>
      </patternFill>
    </fill>
    <fill>
      <patternFill patternType="solid">
        <fgColor rgb="00C9A84C"/>
      </patternFill>
    </fill>
    <fill>
      <patternFill patternType="solid">
        <fgColor rgb="00E2EFDA"/>
      </patternFill>
    </fill>
    <fill>
      <patternFill patternType="solid">
        <fgColor rgb="00D6E8FF"/>
      </patternFill>
    </fill>
    <fill>
      <patternFill patternType="solid">
        <fgColor rgb="00FDECEA"/>
      </patternFill>
    </fill>
    <fill>
      <patternFill patternType="solid">
        <fgColor rgb="00FDF6E3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6" fillId="0" borderId="1" pivotButton="0" quotePrefix="0" xfId="0"/>
    <xf numFmtId="0" fontId="7" fillId="5" borderId="1" pivotButton="0" quotePrefix="0" xfId="0"/>
    <xf numFmtId="164" fontId="7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7" fillId="6" borderId="1" pivotButton="0" quotePrefix="0" xfId="0"/>
    <xf numFmtId="164" fontId="7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8" fillId="2" borderId="0" applyAlignment="1" pivotButton="0" quotePrefix="0" xfId="0">
      <alignment horizontal="center" vertical="center"/>
    </xf>
    <xf numFmtId="0" fontId="9" fillId="5" borderId="1" pivotButton="0" quotePrefix="0" xfId="0"/>
    <xf numFmtId="164" fontId="9" fillId="5" borderId="1" applyAlignment="1" pivotButton="0" quotePrefix="0" xfId="0">
      <alignment horizontal="center" vertical="center"/>
    </xf>
    <xf numFmtId="0" fontId="0" fillId="0" borderId="1" pivotButton="0" quotePrefix="0" xfId="0"/>
    <xf numFmtId="0" fontId="9" fillId="7" borderId="1" pivotButton="0" quotePrefix="0" xfId="0"/>
    <xf numFmtId="164" fontId="9" fillId="7" borderId="1" applyAlignment="1" pivotButton="0" quotePrefix="0" xfId="0">
      <alignment horizontal="center" vertical="center"/>
    </xf>
    <xf numFmtId="0" fontId="8" fillId="2" borderId="1" pivotButton="0" quotePrefix="0" xfId="0"/>
    <xf numFmtId="164" fontId="8" fillId="2" borderId="1" applyAlignment="1" pivotButton="0" quotePrefix="0" xfId="0">
      <alignment horizontal="center" vertical="center"/>
    </xf>
    <xf numFmtId="0" fontId="7" fillId="8" borderId="0" pivotButton="0" quotePrefix="0" xfId="0"/>
    <xf numFmtId="165" fontId="7" fillId="8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/>
    </xf>
    <xf numFmtId="0" fontId="4" fillId="0" borderId="0" pivotButton="0" quotePrefix="0" xfId="0"/>
    <xf numFmtId="165" fontId="5" fillId="0" borderId="0" pivotButton="0" quotePrefix="0" xfId="0"/>
    <xf numFmtId="0" fontId="6" fillId="0" borderId="0" pivotButton="0" quotePrefix="0" xfId="0"/>
    <xf numFmtId="0" fontId="11" fillId="2" borderId="0" applyAlignment="1" pivotButton="0" quotePrefix="0" xfId="0">
      <alignment horizontal="center" vertical="center"/>
    </xf>
    <xf numFmtId="0" fontId="11" fillId="4" borderId="0" pivotButton="0" quotePrefix="0" xfId="0"/>
    <xf numFmtId="164" fontId="5" fillId="0" borderId="0" pivotButton="0" quotePrefix="0" xfId="0"/>
    <xf numFmtId="164" fontId="4" fillId="0" borderId="0" pivotButton="0" quotePrefix="0" xfId="0"/>
    <xf numFmtId="0" fontId="7" fillId="5" borderId="0" pivotButton="0" quotePrefix="0" xfId="0"/>
    <xf numFmtId="164" fontId="7" fillId="5" borderId="0" applyAlignment="1" pivotButton="0" quotePrefix="0" xfId="0">
      <alignment horizontal="center" vertical="center"/>
    </xf>
    <xf numFmtId="0" fontId="7" fillId="7" borderId="0" pivotButton="0" quotePrefix="0" xfId="0"/>
    <xf numFmtId="164" fontId="7" fillId="7" borderId="0" applyAlignment="1" pivotButton="0" quotePrefix="0" xfId="0">
      <alignment horizontal="center" vertical="center"/>
    </xf>
    <xf numFmtId="0" fontId="3" fillId="2" borderId="0" pivotButton="0" quotePrefix="0" xfId="0"/>
    <xf numFmtId="164" fontId="3" fillId="2" borderId="0" applyAlignment="1" pivotButton="0" quotePrefix="0" xfId="0">
      <alignment horizontal="center" vertical="center"/>
    </xf>
    <xf numFmtId="164" fontId="7" fillId="8" borderId="0" applyAlignment="1" pivotButton="0" quotePrefix="0" xfId="0">
      <alignment horizontal="center" vertical="center"/>
    </xf>
    <xf numFmtId="0" fontId="3" fillId="4" borderId="0" pivotButton="0" quotePrefix="0" xfId="0"/>
    <xf numFmtId="0" fontId="12" fillId="3" borderId="0" pivotButton="0" quotePrefix="0" xfId="0"/>
    <xf numFmtId="0" fontId="12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8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20" customWidth="1" min="5" max="5"/>
  </cols>
  <sheetData>
    <row r="1" ht="30" customHeight="1">
      <c r="A1" s="1" t="inlineStr">
        <is>
          <t>RetireCalm™ — Monthly Retirement Budget</t>
        </is>
      </c>
    </row>
    <row r="2" ht="18" customHeight="1">
      <c r="A2" s="2" t="inlineStr">
        <is>
          <t>Your Retirement, Simplified. | Blue cells = enter your numbers | Black cells = calculated automatically</t>
        </is>
      </c>
    </row>
    <row r="3" ht="22" customHeight="1">
      <c r="A3" s="3" t="inlineStr">
        <is>
          <t>Category</t>
        </is>
      </c>
      <c r="B3" s="3" t="inlineStr">
        <is>
          <t>Monthly Budget</t>
        </is>
      </c>
      <c r="C3" s="3" t="inlineStr">
        <is>
          <t>Actual Spent</t>
        </is>
      </c>
      <c r="D3" s="3" t="inlineStr">
        <is>
          <t>Difference</t>
        </is>
      </c>
      <c r="E3" s="3" t="inlineStr">
        <is>
          <t>Notes</t>
        </is>
      </c>
    </row>
    <row r="4" ht="20" customHeight="1">
      <c r="A4" s="4" t="inlineStr">
        <is>
          <t xml:space="preserve">  💰 MONTHLY INCOME</t>
        </is>
      </c>
    </row>
    <row r="5" ht="18" customHeight="1">
      <c r="A5" s="5" t="inlineStr">
        <is>
          <t>Social Security — Self</t>
        </is>
      </c>
      <c r="B5" s="6" t="n"/>
      <c r="C5" s="6" t="n"/>
      <c r="D5" s="7">
        <f>C5-B5</f>
        <v/>
      </c>
      <c r="E5" s="8" t="inlineStr">
        <is>
          <t>Enter your SS benefit</t>
        </is>
      </c>
    </row>
    <row r="6" ht="18" customHeight="1">
      <c r="A6" s="5" t="inlineStr">
        <is>
          <t>Social Security — Spouse</t>
        </is>
      </c>
      <c r="B6" s="6" t="n"/>
      <c r="C6" s="6" t="n"/>
      <c r="D6" s="7">
        <f>C6-B6</f>
        <v/>
      </c>
      <c r="E6" s="8" t="inlineStr">
        <is>
          <t>Enter spouse SS benefit</t>
        </is>
      </c>
    </row>
    <row r="7" ht="18" customHeight="1">
      <c r="A7" s="5" t="inlineStr">
        <is>
          <t>Pension / Annuity</t>
        </is>
      </c>
      <c r="B7" s="6" t="n"/>
      <c r="C7" s="6" t="n"/>
      <c r="D7" s="7">
        <f>C7-B7</f>
        <v/>
      </c>
      <c r="E7" s="8" t="inlineStr">
        <is>
          <t>TPAF or other pension</t>
        </is>
      </c>
    </row>
    <row r="8" ht="18" customHeight="1">
      <c r="A8" s="5" t="inlineStr">
        <is>
          <t>IRA / 401k Withdrawal</t>
        </is>
      </c>
      <c r="B8" s="6" t="n"/>
      <c r="C8" s="6" t="n"/>
      <c r="D8" s="7">
        <f>C8-B8</f>
        <v/>
      </c>
      <c r="E8" s="8" t="inlineStr">
        <is>
          <t>Monthly withdrawal amount</t>
        </is>
      </c>
    </row>
    <row r="9" ht="18" customHeight="1">
      <c r="A9" s="5" t="inlineStr">
        <is>
          <t>Part-time Work / Consulting</t>
        </is>
      </c>
      <c r="B9" s="6" t="n"/>
      <c r="C9" s="6" t="n"/>
      <c r="D9" s="7">
        <f>C9-B9</f>
        <v/>
      </c>
      <c r="E9" s="8" t="inlineStr">
        <is>
          <t>Any earned income</t>
        </is>
      </c>
    </row>
    <row r="10" ht="18" customHeight="1">
      <c r="A10" s="5" t="inlineStr">
        <is>
          <t>Investment Dividends</t>
        </is>
      </c>
      <c r="B10" s="6" t="n"/>
      <c r="C10" s="6" t="n"/>
      <c r="D10" s="7">
        <f>C10-B10</f>
        <v/>
      </c>
      <c r="E10" s="8" t="inlineStr">
        <is>
          <t>VYM, VHYAX distributions</t>
        </is>
      </c>
    </row>
    <row r="11" ht="18" customHeight="1">
      <c r="A11" s="5" t="inlineStr">
        <is>
          <t>Other Income</t>
        </is>
      </c>
      <c r="B11" s="6" t="n"/>
      <c r="C11" s="6" t="n"/>
      <c r="D11" s="7">
        <f>C11-B11</f>
        <v/>
      </c>
      <c r="E11" s="8" t="inlineStr">
        <is>
          <t>Rental, business, etc.</t>
        </is>
      </c>
    </row>
    <row r="12" ht="20" customHeight="1">
      <c r="A12" s="9" t="inlineStr">
        <is>
          <t>TOTAL MONTHLY INCOME</t>
        </is>
      </c>
      <c r="B12" s="10">
        <f>SUM(B5:B11)</f>
        <v/>
      </c>
      <c r="C12" s="10">
        <f>SUM(C5:C11)</f>
        <v/>
      </c>
      <c r="D12" s="10">
        <f>C12-B12</f>
        <v/>
      </c>
      <c r="E12" s="11" t="n"/>
    </row>
    <row r="13" ht="20" customHeight="1">
      <c r="A13" s="4" t="inlineStr">
        <is>
          <t xml:space="preserve">  🏠 HOUSING</t>
        </is>
      </c>
    </row>
    <row r="14" ht="18" customHeight="1">
      <c r="A14" s="5" t="inlineStr">
        <is>
          <t>Mortgage / Rent</t>
        </is>
      </c>
      <c r="B14" s="6" t="n"/>
      <c r="C14" s="6" t="n"/>
      <c r="D14" s="7">
        <f>C14-B14</f>
        <v/>
      </c>
      <c r="E14" s="8" t="inlineStr">
        <is>
          <t>Monthly payment</t>
        </is>
      </c>
    </row>
    <row r="15" ht="18" customHeight="1">
      <c r="A15" s="5" t="inlineStr">
        <is>
          <t>Property Taxes (monthly)</t>
        </is>
      </c>
      <c r="B15" s="6" t="n"/>
      <c r="C15" s="6" t="n"/>
      <c r="D15" s="7">
        <f>C15-B15</f>
        <v/>
      </c>
      <c r="E15" s="8" t="inlineStr">
        <is>
          <t>If not escrowed</t>
        </is>
      </c>
    </row>
    <row r="16" ht="18" customHeight="1">
      <c r="A16" s="5" t="inlineStr">
        <is>
          <t>Home Insurance (monthly)</t>
        </is>
      </c>
      <c r="B16" s="6" t="n"/>
      <c r="C16" s="6" t="n"/>
      <c r="D16" s="7">
        <f>C16-B16</f>
        <v/>
      </c>
      <c r="E16" s="8" t="inlineStr">
        <is>
          <t>If not escrowed</t>
        </is>
      </c>
    </row>
    <row r="17" ht="18" customHeight="1">
      <c r="A17" s="5" t="inlineStr">
        <is>
          <t>HOA Fees</t>
        </is>
      </c>
      <c r="B17" s="6" t="n"/>
      <c r="C17" s="6" t="n"/>
      <c r="D17" s="7">
        <f>C17-B17</f>
        <v/>
      </c>
      <c r="E17" s="8" t="inlineStr"/>
    </row>
    <row r="18" ht="18" customHeight="1">
      <c r="A18" s="5" t="inlineStr">
        <is>
          <t>Home Maintenance / Repairs</t>
        </is>
      </c>
      <c r="B18" s="6" t="n"/>
      <c r="C18" s="6" t="n"/>
      <c r="D18" s="7">
        <f>C18-B18</f>
        <v/>
      </c>
      <c r="E18" s="8" t="inlineStr">
        <is>
          <t>Budget ~1% of home value/yr</t>
        </is>
      </c>
    </row>
    <row r="19" ht="18" customHeight="1">
      <c r="A19" s="5" t="inlineStr">
        <is>
          <t>Utilities — Electric</t>
        </is>
      </c>
      <c r="B19" s="6" t="n"/>
      <c r="C19" s="6" t="n"/>
      <c r="D19" s="7">
        <f>C19-B19</f>
        <v/>
      </c>
      <c r="E19" s="8" t="inlineStr"/>
    </row>
    <row r="20" ht="18" customHeight="1">
      <c r="A20" s="5" t="inlineStr">
        <is>
          <t>Utilities — Gas / Oil</t>
        </is>
      </c>
      <c r="B20" s="6" t="n"/>
      <c r="C20" s="6" t="n"/>
      <c r="D20" s="7">
        <f>C20-B20</f>
        <v/>
      </c>
      <c r="E20" s="8" t="inlineStr"/>
    </row>
    <row r="21" ht="18" customHeight="1">
      <c r="A21" s="5" t="inlineStr">
        <is>
          <t>Utilities — Water / Sewer</t>
        </is>
      </c>
      <c r="B21" s="6" t="n"/>
      <c r="C21" s="6" t="n"/>
      <c r="D21" s="7">
        <f>C21-B21</f>
        <v/>
      </c>
      <c r="E21" s="8" t="inlineStr"/>
    </row>
    <row r="22" ht="18" customHeight="1">
      <c r="A22" s="5" t="inlineStr">
        <is>
          <t>Internet / Cable</t>
        </is>
      </c>
      <c r="B22" s="6" t="n"/>
      <c r="C22" s="6" t="n"/>
      <c r="D22" s="7">
        <f>C22-B22</f>
        <v/>
      </c>
      <c r="E22" s="8" t="inlineStr"/>
    </row>
    <row r="23" ht="18" customHeight="1">
      <c r="A23" s="5" t="inlineStr">
        <is>
          <t>Phone</t>
        </is>
      </c>
      <c r="B23" s="6" t="n"/>
      <c r="C23" s="6" t="n"/>
      <c r="D23" s="7">
        <f>C23-B23</f>
        <v/>
      </c>
      <c r="E23" s="8" t="inlineStr"/>
    </row>
    <row r="24" ht="20" customHeight="1">
      <c r="A24" s="12" t="inlineStr">
        <is>
          <t>TOTAL HOUSING</t>
        </is>
      </c>
      <c r="B24" s="13">
        <f>SUM(B14:B23)</f>
        <v/>
      </c>
      <c r="C24" s="13">
        <f>SUM(C14:C23)</f>
        <v/>
      </c>
      <c r="D24" s="13">
        <f>C24-B24</f>
        <v/>
      </c>
      <c r="E24" s="14" t="n"/>
    </row>
    <row r="25" ht="20" customHeight="1">
      <c r="A25" s="4" t="inlineStr">
        <is>
          <t xml:space="preserve">  🏥 HEALTHCARE</t>
        </is>
      </c>
    </row>
    <row r="26" ht="18" customHeight="1">
      <c r="A26" s="5" t="inlineStr">
        <is>
          <t>Medicare Part B Premium</t>
        </is>
      </c>
      <c r="B26" s="6" t="n"/>
      <c r="C26" s="6" t="n"/>
      <c r="D26" s="7">
        <f>C26-B26</f>
        <v/>
      </c>
      <c r="E26" s="8" t="inlineStr">
        <is>
          <t>$174.70 standard 2024</t>
        </is>
      </c>
    </row>
    <row r="27" ht="18" customHeight="1">
      <c r="A27" s="5" t="inlineStr">
        <is>
          <t>Medicare Supplement / Medigap</t>
        </is>
      </c>
      <c r="B27" s="6" t="n"/>
      <c r="C27" s="6" t="n"/>
      <c r="D27" s="7">
        <f>C27-B27</f>
        <v/>
      </c>
      <c r="E27" s="8" t="inlineStr">
        <is>
          <t>Plan G average</t>
        </is>
      </c>
    </row>
    <row r="28" ht="18" customHeight="1">
      <c r="A28" s="5" t="inlineStr">
        <is>
          <t>Medicare Part D (Prescriptions)</t>
        </is>
      </c>
      <c r="B28" s="6" t="n"/>
      <c r="C28" s="6" t="n"/>
      <c r="D28" s="7">
        <f>C28-B28</f>
        <v/>
      </c>
      <c r="E28" s="8" t="inlineStr">
        <is>
          <t>Varies by plan</t>
        </is>
      </c>
    </row>
    <row r="29" ht="18" customHeight="1">
      <c r="A29" s="5" t="inlineStr">
        <is>
          <t>Dental Insurance</t>
        </is>
      </c>
      <c r="B29" s="6" t="n"/>
      <c r="C29" s="6" t="n"/>
      <c r="D29" s="7">
        <f>C29-B29</f>
        <v/>
      </c>
      <c r="E29" s="8" t="inlineStr"/>
    </row>
    <row r="30" ht="18" customHeight="1">
      <c r="A30" s="5" t="inlineStr">
        <is>
          <t>Vision Insurance</t>
        </is>
      </c>
      <c r="B30" s="6" t="n"/>
      <c r="C30" s="6" t="n"/>
      <c r="D30" s="7">
        <f>C30-B30</f>
        <v/>
      </c>
      <c r="E30" s="8" t="inlineStr"/>
    </row>
    <row r="31" ht="18" customHeight="1">
      <c r="A31" s="5" t="inlineStr">
        <is>
          <t>Out of Pocket Medical</t>
        </is>
      </c>
      <c r="B31" s="6" t="n"/>
      <c r="C31" s="6" t="n"/>
      <c r="D31" s="7">
        <f>C31-B31</f>
        <v/>
      </c>
      <c r="E31" s="8" t="inlineStr">
        <is>
          <t>Copays, medications</t>
        </is>
      </c>
    </row>
    <row r="32" ht="18" customHeight="1">
      <c r="A32" s="5" t="inlineStr">
        <is>
          <t>Long-term Care Insurance</t>
        </is>
      </c>
      <c r="B32" s="6" t="n"/>
      <c r="C32" s="6" t="n"/>
      <c r="D32" s="7">
        <f>C32-B32</f>
        <v/>
      </c>
      <c r="E32" s="8" t="inlineStr">
        <is>
          <t>If applicable</t>
        </is>
      </c>
    </row>
    <row r="33" ht="20" customHeight="1">
      <c r="A33" s="12" t="inlineStr">
        <is>
          <t>TOTAL HEALTHCARE</t>
        </is>
      </c>
      <c r="B33" s="13">
        <f>SUM(B26:B32)</f>
        <v/>
      </c>
      <c r="C33" s="13">
        <f>SUM(C26:C32)</f>
        <v/>
      </c>
      <c r="D33" s="13">
        <f>C33-B33</f>
        <v/>
      </c>
      <c r="E33" s="14" t="n"/>
    </row>
    <row r="34" ht="20" customHeight="1">
      <c r="A34" s="4" t="inlineStr">
        <is>
          <t xml:space="preserve">  🍽️ FOOD</t>
        </is>
      </c>
    </row>
    <row r="35" ht="18" customHeight="1">
      <c r="A35" s="5" t="inlineStr">
        <is>
          <t>Groceries</t>
        </is>
      </c>
      <c r="B35" s="6" t="n"/>
      <c r="C35" s="6" t="n"/>
      <c r="D35" s="7">
        <f>C35-B35</f>
        <v/>
      </c>
      <c r="E35" s="8" t="inlineStr">
        <is>
          <t>Mediterranean diet avg</t>
        </is>
      </c>
    </row>
    <row r="36" ht="18" customHeight="1">
      <c r="A36" s="5" t="inlineStr">
        <is>
          <t>Dining Out / Takeout</t>
        </is>
      </c>
      <c r="B36" s="6" t="n"/>
      <c r="C36" s="6" t="n"/>
      <c r="D36" s="7">
        <f>C36-B36</f>
        <v/>
      </c>
      <c r="E36" s="8" t="inlineStr"/>
    </row>
    <row r="37" ht="18" customHeight="1">
      <c r="A37" s="5" t="inlineStr">
        <is>
          <t>Coffee / Beverages</t>
        </is>
      </c>
      <c r="B37" s="6" t="n"/>
      <c r="C37" s="6" t="n"/>
      <c r="D37" s="7">
        <f>C37-B37</f>
        <v/>
      </c>
      <c r="E37" s="8" t="inlineStr"/>
    </row>
    <row r="38" ht="20" customHeight="1">
      <c r="A38" s="12" t="inlineStr">
        <is>
          <t>TOTAL FOOD</t>
        </is>
      </c>
      <c r="B38" s="13">
        <f>SUM(B35:B37)</f>
        <v/>
      </c>
      <c r="C38" s="13">
        <f>SUM(C35:C37)</f>
        <v/>
      </c>
      <c r="D38" s="13">
        <f>C38-B38</f>
        <v/>
      </c>
      <c r="E38" s="14" t="n"/>
    </row>
    <row r="39" ht="20" customHeight="1">
      <c r="A39" s="4" t="inlineStr">
        <is>
          <t xml:space="preserve">  🚗 TRANSPORTATION</t>
        </is>
      </c>
    </row>
    <row r="40" ht="18" customHeight="1">
      <c r="A40" s="5" t="inlineStr">
        <is>
          <t>Car Payment / Lease</t>
        </is>
      </c>
      <c r="B40" s="6" t="n"/>
      <c r="C40" s="6" t="n"/>
      <c r="D40" s="7">
        <f>C40-B40</f>
        <v/>
      </c>
      <c r="E40" s="8" t="inlineStr"/>
    </row>
    <row r="41" ht="18" customHeight="1">
      <c r="A41" s="5" t="inlineStr">
        <is>
          <t>Auto Insurance</t>
        </is>
      </c>
      <c r="B41" s="6" t="n"/>
      <c r="C41" s="6" t="n"/>
      <c r="D41" s="7">
        <f>C41-B41</f>
        <v/>
      </c>
      <c r="E41" s="8" t="inlineStr"/>
    </row>
    <row r="42" ht="18" customHeight="1">
      <c r="A42" s="5" t="inlineStr">
        <is>
          <t>Gas / Fuel</t>
        </is>
      </c>
      <c r="B42" s="6" t="n"/>
      <c r="C42" s="6" t="n"/>
      <c r="D42" s="7">
        <f>C42-B42</f>
        <v/>
      </c>
      <c r="E42" s="8" t="inlineStr"/>
    </row>
    <row r="43" ht="18" customHeight="1">
      <c r="A43" s="5" t="inlineStr">
        <is>
          <t>Maintenance / Registration</t>
        </is>
      </c>
      <c r="B43" s="6" t="n"/>
      <c r="C43" s="6" t="n"/>
      <c r="D43" s="7">
        <f>C43-B43</f>
        <v/>
      </c>
      <c r="E43" s="8" t="inlineStr">
        <is>
          <t>Budget monthly avg</t>
        </is>
      </c>
    </row>
    <row r="44" ht="18" customHeight="1">
      <c r="A44" s="5" t="inlineStr">
        <is>
          <t>Public Transit / Uber / Lyft</t>
        </is>
      </c>
      <c r="B44" s="6" t="n"/>
      <c r="C44" s="6" t="n"/>
      <c r="D44" s="7">
        <f>C44-B44</f>
        <v/>
      </c>
      <c r="E44" s="8" t="inlineStr"/>
    </row>
    <row r="45" ht="20" customHeight="1">
      <c r="A45" s="12" t="inlineStr">
        <is>
          <t>TOTAL TRANSPORTATION</t>
        </is>
      </c>
      <c r="B45" s="13">
        <f>SUM(B40:B44)</f>
        <v/>
      </c>
      <c r="C45" s="13">
        <f>SUM(C40:C44)</f>
        <v/>
      </c>
      <c r="D45" s="13">
        <f>C45-B45</f>
        <v/>
      </c>
      <c r="E45" s="14" t="n"/>
    </row>
    <row r="46" ht="20" customHeight="1">
      <c r="A46" s="4" t="inlineStr">
        <is>
          <t xml:space="preserve">  🎭 LIFESTYLE &amp; ENTERTAINMENT</t>
        </is>
      </c>
    </row>
    <row r="47" ht="18" customHeight="1">
      <c r="A47" s="5" t="inlineStr">
        <is>
          <t>Entertainment / Streaming</t>
        </is>
      </c>
      <c r="B47" s="6" t="n"/>
      <c r="C47" s="6" t="n"/>
      <c r="D47" s="7">
        <f>C47-B47</f>
        <v/>
      </c>
      <c r="E47" s="8" t="inlineStr">
        <is>
          <t>Netflix, Prime, etc.</t>
        </is>
      </c>
    </row>
    <row r="48" ht="18" customHeight="1">
      <c r="A48" s="5" t="inlineStr">
        <is>
          <t>Hobbies</t>
        </is>
      </c>
      <c r="B48" s="6" t="n"/>
      <c r="C48" s="6" t="n"/>
      <c r="D48" s="7">
        <f>C48-B48</f>
        <v/>
      </c>
      <c r="E48" s="8" t="inlineStr"/>
    </row>
    <row r="49" ht="18" customHeight="1">
      <c r="A49" s="5" t="inlineStr">
        <is>
          <t>Gym / Fitness</t>
        </is>
      </c>
      <c r="B49" s="6" t="n"/>
      <c r="C49" s="6" t="n"/>
      <c r="D49" s="7">
        <f>C49-B49</f>
        <v/>
      </c>
      <c r="E49" s="8" t="inlineStr"/>
    </row>
    <row r="50" ht="18" customHeight="1">
      <c r="A50" s="5" t="inlineStr">
        <is>
          <t>Travel (monthly budget)</t>
        </is>
      </c>
      <c r="B50" s="6" t="n"/>
      <c r="C50" s="6" t="n"/>
      <c r="D50" s="7">
        <f>C50-B50</f>
        <v/>
      </c>
      <c r="E50" s="8" t="inlineStr">
        <is>
          <t>Set aside monthly</t>
        </is>
      </c>
    </row>
    <row r="51" ht="18" customHeight="1">
      <c r="A51" s="5" t="inlineStr">
        <is>
          <t>Gifts / Holidays</t>
        </is>
      </c>
      <c r="B51" s="6" t="n"/>
      <c r="C51" s="6" t="n"/>
      <c r="D51" s="7">
        <f>C51-B51</f>
        <v/>
      </c>
      <c r="E51" s="8" t="inlineStr">
        <is>
          <t>Monthly average</t>
        </is>
      </c>
    </row>
    <row r="52" ht="18" customHeight="1">
      <c r="A52" s="5" t="inlineStr">
        <is>
          <t>Clothing</t>
        </is>
      </c>
      <c r="B52" s="6" t="n"/>
      <c r="C52" s="6" t="n"/>
      <c r="D52" s="7">
        <f>C52-B52</f>
        <v/>
      </c>
      <c r="E52" s="8" t="inlineStr"/>
    </row>
    <row r="53" ht="18" customHeight="1">
      <c r="A53" s="5" t="inlineStr">
        <is>
          <t>Personal Care</t>
        </is>
      </c>
      <c r="B53" s="6" t="n"/>
      <c r="C53" s="6" t="n"/>
      <c r="D53" s="7">
        <f>C53-B53</f>
        <v/>
      </c>
      <c r="E53" s="8" t="inlineStr"/>
    </row>
    <row r="54" ht="18" customHeight="1">
      <c r="A54" s="5" t="inlineStr">
        <is>
          <t>Subscriptions / Memberships</t>
        </is>
      </c>
      <c r="B54" s="6" t="n"/>
      <c r="C54" s="6" t="n"/>
      <c r="D54" s="7">
        <f>C54-B54</f>
        <v/>
      </c>
      <c r="E54" s="8" t="inlineStr">
        <is>
          <t>AARP, etc.</t>
        </is>
      </c>
    </row>
    <row r="55" ht="20" customHeight="1">
      <c r="A55" s="12" t="inlineStr">
        <is>
          <t>TOTAL LIFESTYLE</t>
        </is>
      </c>
      <c r="B55" s="13">
        <f>SUM(B47:B54)</f>
        <v/>
      </c>
      <c r="C55" s="13">
        <f>SUM(C47:C54)</f>
        <v/>
      </c>
      <c r="D55" s="13">
        <f>C55-B55</f>
        <v/>
      </c>
      <c r="E55" s="14" t="n"/>
    </row>
    <row r="56" ht="20" customHeight="1">
      <c r="A56" s="4" t="inlineStr">
        <is>
          <t xml:space="preserve">  💼 FINANCIAL &amp; SAVINGS</t>
        </is>
      </c>
    </row>
    <row r="57" ht="18" customHeight="1">
      <c r="A57" s="5" t="inlineStr">
        <is>
          <t>Emergency Fund Contribution</t>
        </is>
      </c>
      <c r="B57" s="6" t="n"/>
      <c r="C57" s="6" t="n"/>
      <c r="D57" s="7">
        <f>C57-B57</f>
        <v/>
      </c>
      <c r="E57" s="8" t="inlineStr">
        <is>
          <t>Top up if under 6 months</t>
        </is>
      </c>
    </row>
    <row r="58" ht="18" customHeight="1">
      <c r="A58" s="5" t="inlineStr">
        <is>
          <t>Investment Contributions</t>
        </is>
      </c>
      <c r="B58" s="6" t="n"/>
      <c r="C58" s="6" t="n"/>
      <c r="D58" s="7">
        <f>C58-B58</f>
        <v/>
      </c>
      <c r="E58" s="8" t="inlineStr">
        <is>
          <t>VYM, VHYAX monthly</t>
        </is>
      </c>
    </row>
    <row r="59" ht="18" customHeight="1">
      <c r="A59" s="5" t="inlineStr">
        <is>
          <t>Life Insurance</t>
        </is>
      </c>
      <c r="B59" s="6" t="n"/>
      <c r="C59" s="6" t="n"/>
      <c r="D59" s="7">
        <f>C59-B59</f>
        <v/>
      </c>
      <c r="E59" s="8" t="inlineStr"/>
    </row>
    <row r="60" ht="18" customHeight="1">
      <c r="A60" s="5" t="inlineStr">
        <is>
          <t>Charitable Giving</t>
        </is>
      </c>
      <c r="B60" s="6" t="n"/>
      <c r="C60" s="6" t="n"/>
      <c r="D60" s="7">
        <f>C60-B60</f>
        <v/>
      </c>
      <c r="E60" s="8" t="inlineStr"/>
    </row>
    <row r="61" ht="18" customHeight="1">
      <c r="A61" s="5" t="inlineStr">
        <is>
          <t>Miscellaneous / Buffer</t>
        </is>
      </c>
      <c r="B61" s="6" t="n"/>
      <c r="C61" s="6" t="n"/>
      <c r="D61" s="7">
        <f>C61-B61</f>
        <v/>
      </c>
      <c r="E61" s="8" t="inlineStr">
        <is>
          <t>5% buffer recommended</t>
        </is>
      </c>
    </row>
    <row r="62" ht="20" customHeight="1">
      <c r="A62" s="12" t="inlineStr">
        <is>
          <t>TOTAL FINANCIAL</t>
        </is>
      </c>
      <c r="B62" s="13">
        <f>SUM(B57:B61)</f>
        <v/>
      </c>
      <c r="C62" s="13">
        <f>SUM(C57:C61)</f>
        <v/>
      </c>
      <c r="D62" s="13">
        <f>C62-B62</f>
        <v/>
      </c>
      <c r="E62" s="14" t="n"/>
    </row>
    <row r="63" ht="8" customHeight="1"/>
    <row r="64">
      <c r="A64" s="15" t="inlineStr">
        <is>
          <t>MONTHLY SUMMARY</t>
        </is>
      </c>
    </row>
    <row r="65" ht="22" customHeight="1">
      <c r="A65" s="16" t="inlineStr">
        <is>
          <t>Total Monthly Income</t>
        </is>
      </c>
      <c r="B65" s="17">
        <f>B12</f>
        <v/>
      </c>
      <c r="C65" s="17">
        <f>C12</f>
        <v/>
      </c>
      <c r="D65" s="18" t="n"/>
      <c r="E65" s="18" t="n"/>
    </row>
    <row r="66" ht="22" customHeight="1">
      <c r="A66" s="19" t="inlineStr">
        <is>
          <t>Total Monthly Expenses</t>
        </is>
      </c>
      <c r="B66" s="20">
        <f>SUM(B24,B33,B38,B45,B55,B62)</f>
        <v/>
      </c>
      <c r="C66" s="20">
        <f>SUM(C24,C33,C38,C45,C55,C62)</f>
        <v/>
      </c>
      <c r="D66" s="18" t="n"/>
      <c r="E66" s="18" t="n"/>
    </row>
    <row r="67" ht="25" customHeight="1">
      <c r="A67" s="21" t="inlineStr">
        <is>
          <t>Monthly Surplus / (Deficit)</t>
        </is>
      </c>
      <c r="B67" s="22">
        <f>B65-B66</f>
        <v/>
      </c>
      <c r="C67" s="22">
        <f>C65-C66</f>
        <v/>
      </c>
      <c r="D67" s="18" t="n"/>
      <c r="E67" s="18" t="n"/>
    </row>
    <row r="68" ht="20" customHeight="1">
      <c r="A68" s="23" t="inlineStr">
        <is>
          <t>Surplus as % of Income</t>
        </is>
      </c>
      <c r="B68" s="24">
        <f>IF(B65&gt;0,B67/B65,0)</f>
        <v/>
      </c>
      <c r="C68" s="24">
        <f>IF(C65&gt;0,C67/C65,0)</f>
        <v/>
      </c>
    </row>
  </sheetData>
  <mergeCells count="10">
    <mergeCell ref="A39:E39"/>
    <mergeCell ref="A34:E34"/>
    <mergeCell ref="A4:E4"/>
    <mergeCell ref="A2:E2"/>
    <mergeCell ref="A64:E64"/>
    <mergeCell ref="A25:E25"/>
    <mergeCell ref="A1:E1"/>
    <mergeCell ref="A46:E46"/>
    <mergeCell ref="A13:E13"/>
    <mergeCell ref="A56:E5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selection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 ht="28" customHeight="1">
      <c r="A1" s="25" t="inlineStr">
        <is>
          <t>RetireCalm™ — 10-Year Retirement Income &amp; Expense Projection</t>
        </is>
      </c>
    </row>
    <row r="2">
      <c r="A2" s="2" t="inlineStr">
        <is>
          <t>Assumes inflation adjustments annually. Adjust assumption cells (blue) to model different scenarios.</t>
        </is>
      </c>
    </row>
    <row r="3">
      <c r="A3" s="26" t="inlineStr">
        <is>
          <t>KEY ASSUMPTIONS (Blue = change these)</t>
        </is>
      </c>
    </row>
    <row r="4">
      <c r="A4" s="27" t="inlineStr">
        <is>
          <t>General Inflation Rate</t>
        </is>
      </c>
      <c r="B4" s="28" t="n">
        <v>0.03</v>
      </c>
      <c r="C4" s="29" t="inlineStr">
        <is>
          <t>Annual cost increase for most expenses</t>
        </is>
      </c>
    </row>
    <row r="5">
      <c r="A5" s="27" t="inlineStr">
        <is>
          <t>Healthcare Inflation Rate</t>
        </is>
      </c>
      <c r="B5" s="28" t="n">
        <v>0.05</v>
      </c>
      <c r="C5" s="29" t="inlineStr">
        <is>
          <t>Medical costs rise faster than general inflation</t>
        </is>
      </c>
    </row>
    <row r="6">
      <c r="A6" s="27" t="inlineStr">
        <is>
          <t>SS COLA Rate</t>
        </is>
      </c>
      <c r="B6" s="28" t="n">
        <v>0.025</v>
      </c>
      <c r="C6" s="29" t="inlineStr">
        <is>
          <t>Social Security cost of living adjustment</t>
        </is>
      </c>
    </row>
    <row r="7">
      <c r="A7" s="27" t="inlineStr">
        <is>
          <t>Investment Return Rate</t>
        </is>
      </c>
      <c r="B7" s="28" t="n">
        <v>0.055</v>
      </c>
      <c r="C7" s="29" t="inlineStr">
        <is>
          <t>Expected annual portfolio return</t>
        </is>
      </c>
    </row>
    <row r="9" ht="22" customHeight="1">
      <c r="A9" s="30" t="inlineStr">
        <is>
          <t>Item</t>
        </is>
      </c>
      <c r="B9" s="30" t="inlineStr">
        <is>
          <t>2026</t>
        </is>
      </c>
      <c r="C9" s="30" t="inlineStr">
        <is>
          <t>2027</t>
        </is>
      </c>
      <c r="D9" s="30" t="inlineStr">
        <is>
          <t>2028</t>
        </is>
      </c>
      <c r="E9" s="30" t="inlineStr">
        <is>
          <t>2029</t>
        </is>
      </c>
      <c r="F9" s="30" t="inlineStr">
        <is>
          <t>2030</t>
        </is>
      </c>
      <c r="G9" s="30" t="inlineStr">
        <is>
          <t>2031</t>
        </is>
      </c>
      <c r="H9" s="30" t="inlineStr">
        <is>
          <t>2032</t>
        </is>
      </c>
      <c r="I9" s="30" t="inlineStr">
        <is>
          <t>2033</t>
        </is>
      </c>
      <c r="J9" s="30" t="inlineStr">
        <is>
          <t>2034</t>
        </is>
      </c>
      <c r="K9" s="30" t="inlineStr">
        <is>
          <t>2035</t>
        </is>
      </c>
      <c r="L9" s="30" t="inlineStr">
        <is>
          <t>2036</t>
        </is>
      </c>
    </row>
    <row r="10">
      <c r="A10" s="31" t="inlineStr">
        <is>
          <t>INCOME</t>
        </is>
      </c>
    </row>
    <row r="11">
      <c r="A11" s="27" t="inlineStr">
        <is>
          <t>SS — Self</t>
        </is>
      </c>
      <c r="B11" s="32" t="n"/>
      <c r="D11" s="33">
        <f>C11*(1+$B$6)</f>
        <v/>
      </c>
      <c r="E11" s="33">
        <f>D11*(1+$B$6)</f>
        <v/>
      </c>
      <c r="F11" s="33">
        <f>E11*(1+$B$6)</f>
        <v/>
      </c>
      <c r="G11" s="33">
        <f>F11*(1+$B$6)</f>
        <v/>
      </c>
      <c r="H11" s="33">
        <f>G11*(1+$B$6)</f>
        <v/>
      </c>
      <c r="I11" s="33">
        <f>H11*(1+$B$6)</f>
        <v/>
      </c>
      <c r="J11" s="33">
        <f>I11*(1+$B$6)</f>
        <v/>
      </c>
      <c r="K11" s="33">
        <f>J11*(1+$B$6)</f>
        <v/>
      </c>
      <c r="L11" s="33">
        <f>K11*(1+$B$6)</f>
        <v/>
      </c>
    </row>
    <row r="12">
      <c r="A12" s="27" t="inlineStr">
        <is>
          <t>SS — Spouse</t>
        </is>
      </c>
      <c r="B12" s="32" t="n"/>
      <c r="D12" s="33">
        <f>C12*(1+$B$6)</f>
        <v/>
      </c>
      <c r="E12" s="33">
        <f>D12*(1+$B$6)</f>
        <v/>
      </c>
      <c r="F12" s="33">
        <f>E12*(1+$B$6)</f>
        <v/>
      </c>
      <c r="G12" s="33">
        <f>F12*(1+$B$6)</f>
        <v/>
      </c>
      <c r="H12" s="33">
        <f>G12*(1+$B$6)</f>
        <v/>
      </c>
      <c r="I12" s="33">
        <f>H12*(1+$B$6)</f>
        <v/>
      </c>
      <c r="J12" s="33">
        <f>I12*(1+$B$6)</f>
        <v/>
      </c>
      <c r="K12" s="33">
        <f>J12*(1+$B$6)</f>
        <v/>
      </c>
      <c r="L12" s="33">
        <f>K12*(1+$B$6)</f>
        <v/>
      </c>
    </row>
    <row r="13">
      <c r="A13" s="27" t="inlineStr">
        <is>
          <t>Pension</t>
        </is>
      </c>
      <c r="B13" s="32" t="n"/>
      <c r="D13" s="33">
        <f>C13*(1+$B$4)</f>
        <v/>
      </c>
      <c r="E13" s="33">
        <f>D13*(1+$B$4)</f>
        <v/>
      </c>
      <c r="F13" s="33">
        <f>E13*(1+$B$4)</f>
        <v/>
      </c>
      <c r="G13" s="33">
        <f>F13*(1+$B$4)</f>
        <v/>
      </c>
      <c r="H13" s="33">
        <f>G13*(1+$B$4)</f>
        <v/>
      </c>
      <c r="I13" s="33">
        <f>H13*(1+$B$4)</f>
        <v/>
      </c>
      <c r="J13" s="33">
        <f>I13*(1+$B$4)</f>
        <v/>
      </c>
      <c r="K13" s="33">
        <f>J13*(1+$B$4)</f>
        <v/>
      </c>
      <c r="L13" s="33">
        <f>K13*(1+$B$4)</f>
        <v/>
      </c>
    </row>
    <row r="14">
      <c r="A14" s="27" t="inlineStr">
        <is>
          <t>IRA Withdrawal</t>
        </is>
      </c>
      <c r="B14" s="32" t="n"/>
      <c r="D14" s="33">
        <f>C14*(1+$B$4)</f>
        <v/>
      </c>
      <c r="E14" s="33">
        <f>D14*(1+$B$4)</f>
        <v/>
      </c>
      <c r="F14" s="33">
        <f>E14*(1+$B$4)</f>
        <v/>
      </c>
      <c r="G14" s="33">
        <f>F14*(1+$B$4)</f>
        <v/>
      </c>
      <c r="H14" s="33">
        <f>G14*(1+$B$4)</f>
        <v/>
      </c>
      <c r="I14" s="33">
        <f>H14*(1+$B$4)</f>
        <v/>
      </c>
      <c r="J14" s="33">
        <f>I14*(1+$B$4)</f>
        <v/>
      </c>
      <c r="K14" s="33">
        <f>J14*(1+$B$4)</f>
        <v/>
      </c>
      <c r="L14" s="33">
        <f>K14*(1+$B$4)</f>
        <v/>
      </c>
    </row>
    <row r="15">
      <c r="A15" s="27" t="inlineStr">
        <is>
          <t>Other Income</t>
        </is>
      </c>
      <c r="B15" s="32" t="n"/>
      <c r="D15" s="33">
        <f>C15*(1+$B$4)</f>
        <v/>
      </c>
      <c r="E15" s="33">
        <f>D15*(1+$B$4)</f>
        <v/>
      </c>
      <c r="F15" s="33">
        <f>E15*(1+$B$4)</f>
        <v/>
      </c>
      <c r="G15" s="33">
        <f>F15*(1+$B$4)</f>
        <v/>
      </c>
      <c r="H15" s="33">
        <f>G15*(1+$B$4)</f>
        <v/>
      </c>
      <c r="I15" s="33">
        <f>H15*(1+$B$4)</f>
        <v/>
      </c>
      <c r="J15" s="33">
        <f>I15*(1+$B$4)</f>
        <v/>
      </c>
      <c r="K15" s="33">
        <f>J15*(1+$B$4)</f>
        <v/>
      </c>
      <c r="L15" s="33">
        <f>K15*(1+$B$4)</f>
        <v/>
      </c>
    </row>
    <row r="16">
      <c r="A16" s="34" t="inlineStr">
        <is>
          <t>Total Monthly Income</t>
        </is>
      </c>
      <c r="B16" s="35">
        <f>SUM(B11:B15)</f>
        <v/>
      </c>
      <c r="C16" s="35">
        <f>SUM(C11:C15)</f>
        <v/>
      </c>
      <c r="D16" s="35">
        <f>SUM(D11:D15)</f>
        <v/>
      </c>
      <c r="E16" s="35">
        <f>SUM(E11:E15)</f>
        <v/>
      </c>
      <c r="F16" s="35">
        <f>SUM(F11:F15)</f>
        <v/>
      </c>
      <c r="G16" s="35">
        <f>SUM(G11:G15)</f>
        <v/>
      </c>
      <c r="H16" s="35">
        <f>SUM(H11:H15)</f>
        <v/>
      </c>
      <c r="I16" s="35">
        <f>SUM(I11:I15)</f>
        <v/>
      </c>
      <c r="J16" s="35">
        <f>SUM(J11:J15)</f>
        <v/>
      </c>
      <c r="K16" s="35">
        <f>SUM(K11:K15)</f>
        <v/>
      </c>
      <c r="L16" s="35">
        <f>SUM(L11:L15)</f>
        <v/>
      </c>
    </row>
    <row r="17">
      <c r="A17" s="31" t="inlineStr">
        <is>
          <t>EXPENSES</t>
        </is>
      </c>
    </row>
    <row r="18">
      <c r="A18" s="27" t="inlineStr">
        <is>
          <t>Housing</t>
        </is>
      </c>
      <c r="B18" s="32" t="n"/>
      <c r="D18" s="33">
        <f>C18*(1+$B$4)</f>
        <v/>
      </c>
      <c r="E18" s="33">
        <f>D18*(1+$B$4)</f>
        <v/>
      </c>
      <c r="F18" s="33">
        <f>E18*(1+$B$4)</f>
        <v/>
      </c>
      <c r="G18" s="33">
        <f>F18*(1+$B$4)</f>
        <v/>
      </c>
      <c r="H18" s="33">
        <f>G18*(1+$B$4)</f>
        <v/>
      </c>
      <c r="I18" s="33">
        <f>H18*(1+$B$4)</f>
        <v/>
      </c>
      <c r="J18" s="33">
        <f>I18*(1+$B$4)</f>
        <v/>
      </c>
      <c r="K18" s="33">
        <f>J18*(1+$B$4)</f>
        <v/>
      </c>
      <c r="L18" s="33">
        <f>K18*(1+$B$4)</f>
        <v/>
      </c>
    </row>
    <row r="19">
      <c r="A19" s="27" t="inlineStr">
        <is>
          <t>Healthcare</t>
        </is>
      </c>
      <c r="B19" s="32" t="n"/>
      <c r="D19" s="33">
        <f>C19*(1+$B$5)</f>
        <v/>
      </c>
      <c r="E19" s="33">
        <f>D19*(1+$B$5)</f>
        <v/>
      </c>
      <c r="F19" s="33">
        <f>E19*(1+$B$5)</f>
        <v/>
      </c>
      <c r="G19" s="33">
        <f>F19*(1+$B$5)</f>
        <v/>
      </c>
      <c r="H19" s="33">
        <f>G19*(1+$B$5)</f>
        <v/>
      </c>
      <c r="I19" s="33">
        <f>H19*(1+$B$5)</f>
        <v/>
      </c>
      <c r="J19" s="33">
        <f>I19*(1+$B$5)</f>
        <v/>
      </c>
      <c r="K19" s="33">
        <f>J19*(1+$B$5)</f>
        <v/>
      </c>
      <c r="L19" s="33">
        <f>K19*(1+$B$5)</f>
        <v/>
      </c>
    </row>
    <row r="20">
      <c r="A20" s="27" t="inlineStr">
        <is>
          <t>Food</t>
        </is>
      </c>
      <c r="B20" s="32" t="n"/>
      <c r="D20" s="33">
        <f>C20*(1+$B$4)</f>
        <v/>
      </c>
      <c r="E20" s="33">
        <f>D20*(1+$B$4)</f>
        <v/>
      </c>
      <c r="F20" s="33">
        <f>E20*(1+$B$4)</f>
        <v/>
      </c>
      <c r="G20" s="33">
        <f>F20*(1+$B$4)</f>
        <v/>
      </c>
      <c r="H20" s="33">
        <f>G20*(1+$B$4)</f>
        <v/>
      </c>
      <c r="I20" s="33">
        <f>H20*(1+$B$4)</f>
        <v/>
      </c>
      <c r="J20" s="33">
        <f>I20*(1+$B$4)</f>
        <v/>
      </c>
      <c r="K20" s="33">
        <f>J20*(1+$B$4)</f>
        <v/>
      </c>
      <c r="L20" s="33">
        <f>K20*(1+$B$4)</f>
        <v/>
      </c>
    </row>
    <row r="21">
      <c r="A21" s="27" t="inlineStr">
        <is>
          <t>Transportation</t>
        </is>
      </c>
      <c r="B21" s="32" t="n"/>
      <c r="D21" s="33">
        <f>C21*(1+$B$4)</f>
        <v/>
      </c>
      <c r="E21" s="33">
        <f>D21*(1+$B$4)</f>
        <v/>
      </c>
      <c r="F21" s="33">
        <f>E21*(1+$B$4)</f>
        <v/>
      </c>
      <c r="G21" s="33">
        <f>F21*(1+$B$4)</f>
        <v/>
      </c>
      <c r="H21" s="33">
        <f>G21*(1+$B$4)</f>
        <v/>
      </c>
      <c r="I21" s="33">
        <f>H21*(1+$B$4)</f>
        <v/>
      </c>
      <c r="J21" s="33">
        <f>I21*(1+$B$4)</f>
        <v/>
      </c>
      <c r="K21" s="33">
        <f>J21*(1+$B$4)</f>
        <v/>
      </c>
      <c r="L21" s="33">
        <f>K21*(1+$B$4)</f>
        <v/>
      </c>
    </row>
    <row r="22">
      <c r="A22" s="27" t="inlineStr">
        <is>
          <t>Lifestyle</t>
        </is>
      </c>
      <c r="B22" s="32" t="n"/>
      <c r="D22" s="33">
        <f>C22*(1+$B$4)</f>
        <v/>
      </c>
      <c r="E22" s="33">
        <f>D22*(1+$B$4)</f>
        <v/>
      </c>
      <c r="F22" s="33">
        <f>E22*(1+$B$4)</f>
        <v/>
      </c>
      <c r="G22" s="33">
        <f>F22*(1+$B$4)</f>
        <v/>
      </c>
      <c r="H22" s="33">
        <f>G22*(1+$B$4)</f>
        <v/>
      </c>
      <c r="I22" s="33">
        <f>H22*(1+$B$4)</f>
        <v/>
      </c>
      <c r="J22" s="33">
        <f>I22*(1+$B$4)</f>
        <v/>
      </c>
      <c r="K22" s="33">
        <f>J22*(1+$B$4)</f>
        <v/>
      </c>
      <c r="L22" s="33">
        <f>K22*(1+$B$4)</f>
        <v/>
      </c>
    </row>
    <row r="23">
      <c r="A23" s="27" t="inlineStr">
        <is>
          <t>Financial/Other</t>
        </is>
      </c>
      <c r="B23" s="32" t="n"/>
      <c r="D23" s="33">
        <f>C23*(1+$B$4)</f>
        <v/>
      </c>
      <c r="E23" s="33">
        <f>D23*(1+$B$4)</f>
        <v/>
      </c>
      <c r="F23" s="33">
        <f>E23*(1+$B$4)</f>
        <v/>
      </c>
      <c r="G23" s="33">
        <f>F23*(1+$B$4)</f>
        <v/>
      </c>
      <c r="H23" s="33">
        <f>G23*(1+$B$4)</f>
        <v/>
      </c>
      <c r="I23" s="33">
        <f>H23*(1+$B$4)</f>
        <v/>
      </c>
      <c r="J23" s="33">
        <f>I23*(1+$B$4)</f>
        <v/>
      </c>
      <c r="K23" s="33">
        <f>J23*(1+$B$4)</f>
        <v/>
      </c>
      <c r="L23" s="33">
        <f>K23*(1+$B$4)</f>
        <v/>
      </c>
    </row>
    <row r="24">
      <c r="A24" s="36" t="inlineStr">
        <is>
          <t>Total Monthly Expenses</t>
        </is>
      </c>
      <c r="B24" s="37">
        <f>SUM(B18:B23)</f>
        <v/>
      </c>
      <c r="C24" s="37">
        <f>SUM(C18:C23)</f>
        <v/>
      </c>
      <c r="D24" s="37">
        <f>SUM(D18:D23)</f>
        <v/>
      </c>
      <c r="E24" s="37">
        <f>SUM(E18:E23)</f>
        <v/>
      </c>
      <c r="F24" s="37">
        <f>SUM(F18:F23)</f>
        <v/>
      </c>
      <c r="G24" s="37">
        <f>SUM(G18:G23)</f>
        <v/>
      </c>
      <c r="H24" s="37">
        <f>SUM(H18:H23)</f>
        <v/>
      </c>
      <c r="I24" s="37">
        <f>SUM(I18:I23)</f>
        <v/>
      </c>
      <c r="J24" s="37">
        <f>SUM(J18:J23)</f>
        <v/>
      </c>
      <c r="K24" s="37">
        <f>SUM(K18:K23)</f>
        <v/>
      </c>
      <c r="L24" s="37">
        <f>SUM(L18:L23)</f>
        <v/>
      </c>
    </row>
    <row r="25">
      <c r="A25" s="38" t="inlineStr">
        <is>
          <t>Monthly Surplus / (Deficit)</t>
        </is>
      </c>
      <c r="B25" s="39">
        <f>B16-B24</f>
        <v/>
      </c>
      <c r="C25" s="39">
        <f>C16-C24</f>
        <v/>
      </c>
      <c r="D25" s="39">
        <f>D16-D24</f>
        <v/>
      </c>
      <c r="E25" s="39">
        <f>E16-E24</f>
        <v/>
      </c>
      <c r="F25" s="39">
        <f>F16-F24</f>
        <v/>
      </c>
      <c r="G25" s="39">
        <f>G16-G24</f>
        <v/>
      </c>
      <c r="H25" s="39">
        <f>H16-H24</f>
        <v/>
      </c>
      <c r="I25" s="39">
        <f>I16-I24</f>
        <v/>
      </c>
      <c r="J25" s="39">
        <f>J16-J24</f>
        <v/>
      </c>
      <c r="K25" s="39">
        <f>K16-K24</f>
        <v/>
      </c>
      <c r="L25" s="39">
        <f>L16-L24</f>
        <v/>
      </c>
    </row>
    <row r="26">
      <c r="A26" s="23" t="inlineStr">
        <is>
          <t>Annual Surplus / (Deficit)</t>
        </is>
      </c>
      <c r="B26" s="40">
        <f>B25*12</f>
        <v/>
      </c>
      <c r="C26" s="40">
        <f>C25*12</f>
        <v/>
      </c>
      <c r="D26" s="40">
        <f>D25*12</f>
        <v/>
      </c>
      <c r="E26" s="40">
        <f>E25*12</f>
        <v/>
      </c>
      <c r="F26" s="40">
        <f>F25*12</f>
        <v/>
      </c>
      <c r="G26" s="40">
        <f>G25*12</f>
        <v/>
      </c>
      <c r="H26" s="40">
        <f>H25*12</f>
        <v/>
      </c>
      <c r="I26" s="40">
        <f>I25*12</f>
        <v/>
      </c>
      <c r="J26" s="40">
        <f>J25*12</f>
        <v/>
      </c>
      <c r="K26" s="40">
        <f>K25*12</f>
        <v/>
      </c>
      <c r="L26" s="40">
        <f>L25*12</f>
        <v/>
      </c>
    </row>
  </sheetData>
  <mergeCells count="9">
    <mergeCell ref="C5:L5"/>
    <mergeCell ref="A2:L2"/>
    <mergeCell ref="A10:L10"/>
    <mergeCell ref="C4:L4"/>
    <mergeCell ref="A1:L1"/>
    <mergeCell ref="C7:L7"/>
    <mergeCell ref="A17:L17"/>
    <mergeCell ref="C6:L6"/>
    <mergeCell ref="A3:L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RetireCalm™ Budget Template — How To Use</t>
        </is>
      </c>
    </row>
    <row r="2" ht="8" customHeight="1"/>
    <row r="3" ht="20" customHeight="1">
      <c r="A3" s="41" t="inlineStr">
        <is>
          <t xml:space="preserve">  GETTING STARTED</t>
        </is>
      </c>
    </row>
    <row r="4" ht="18" customHeight="1">
      <c r="A4" s="42" t="inlineStr">
        <is>
          <t xml:space="preserve">  Step 1:  Go to the "Monthly Budget" tab</t>
        </is>
      </c>
    </row>
    <row r="5" ht="18" customHeight="1">
      <c r="A5" s="43" t="inlineStr">
        <is>
          <t xml:space="preserve">  Step 2:  Enter your monthly income amounts in the blue cells in the INCOME section</t>
        </is>
      </c>
    </row>
    <row r="6" ht="18" customHeight="1">
      <c r="A6" s="42" t="inlineStr">
        <is>
          <t xml:space="preserve">  Step 3:  Review each expense category and update the blue cells with your actual amounts</t>
        </is>
      </c>
    </row>
    <row r="7" ht="18" customHeight="1">
      <c r="A7" s="43" t="inlineStr">
        <is>
          <t xml:space="preserve">  Step 4:  The Monthly Surplus/Deficit at the bottom calculates automatically</t>
        </is>
      </c>
    </row>
    <row r="8" ht="18" customHeight="1">
      <c r="A8" s="42" t="inlineStr">
        <is>
          <t xml:space="preserve">  Step 5:  Each month, enter your actual spending in the "Actual Spent" column</t>
        </is>
      </c>
    </row>
    <row r="9" ht="8" customHeight="1"/>
    <row r="10" ht="20" customHeight="1">
      <c r="A10" s="41" t="inlineStr">
        <is>
          <t xml:space="preserve">  COLOR CODING</t>
        </is>
      </c>
    </row>
    <row r="11" ht="18" customHeight="1">
      <c r="A11" s="43" t="inlineStr">
        <is>
          <t xml:space="preserve">  Blue text:  These are INPUT cells — enter your numbers here</t>
        </is>
      </c>
    </row>
    <row r="12" ht="18" customHeight="1">
      <c r="A12" s="42" t="inlineStr">
        <is>
          <t xml:space="preserve">  Black text:  These are FORMULA cells — calculated automatically, do not edit</t>
        </is>
      </c>
    </row>
    <row r="13" ht="18" customHeight="1">
      <c r="A13" s="43" t="inlineStr">
        <is>
          <t xml:space="preserve">  Green rows:  Income totals</t>
        </is>
      </c>
    </row>
    <row r="14" ht="18" customHeight="1">
      <c r="A14" s="42" t="inlineStr">
        <is>
          <t xml:space="preserve">  Red rows:  Expense totals</t>
        </is>
      </c>
    </row>
    <row r="15" ht="18" customHeight="1">
      <c r="A15" s="43" t="inlineStr">
        <is>
          <t xml:space="preserve">  Navy rows:  Summary totals</t>
        </is>
      </c>
    </row>
    <row r="16" ht="8" customHeight="1"/>
    <row r="17" ht="20" customHeight="1">
      <c r="A17" s="41" t="inlineStr">
        <is>
          <t xml:space="preserve">  10-YEAR PROJECTION TAB</t>
        </is>
      </c>
    </row>
    <row r="18" ht="18" customHeight="1">
      <c r="A18" s="42" t="inlineStr">
        <is>
          <t xml:space="preserve">  Purpose:  Shows how your income and expenses change over 10 years with inflation</t>
        </is>
      </c>
    </row>
    <row r="19" ht="18" customHeight="1">
      <c r="A19" s="43" t="inlineStr">
        <is>
          <t xml:space="preserve">  Assumption cells:  Change the blue cells in rows 4-7 to model different scenarios</t>
        </is>
      </c>
    </row>
    <row r="20" ht="18" customHeight="1">
      <c r="A20" s="42" t="inlineStr">
        <is>
          <t xml:space="preserve">  Default inflation:  3% general, 5% healthcare, 2.5% SS COLA — adjust to your expectations</t>
        </is>
      </c>
    </row>
    <row r="21" ht="8" customHeight="1"/>
    <row r="22" ht="20" customHeight="1">
      <c r="A22" s="41" t="inlineStr">
        <is>
          <t xml:space="preserve">  TIPS</t>
        </is>
      </c>
    </row>
    <row r="23" ht="18" customHeight="1">
      <c r="A23" s="43" t="inlineStr">
        <is>
          <t xml:space="preserve">  Emergency fund:  Target 6 months of total expenses in liquid savings ($30,000+ recommended)</t>
        </is>
      </c>
    </row>
    <row r="24" ht="18" customHeight="1">
      <c r="A24" s="42" t="inlineStr">
        <is>
          <t xml:space="preserve">  Healthcare reserve:  Set aside extra monthly as Medicare costs rise — budget $100-200/month extra</t>
        </is>
      </c>
    </row>
    <row r="25" ht="18" customHeight="1">
      <c r="A25" s="43" t="inlineStr">
        <is>
          <t xml:space="preserve">  Travel budget:  Front-load travel spending in early retirement while health allows</t>
        </is>
      </c>
    </row>
    <row r="26" ht="18" customHeight="1">
      <c r="A26" s="42" t="inlineStr">
        <is>
          <t xml:space="preserve">  Review frequency:  Update actual spending monthly, review assumptions annually</t>
        </is>
      </c>
    </row>
    <row r="27" ht="8" customHeight="1"/>
    <row r="28" ht="20" customHeight="1">
      <c r="A28" s="41" t="inlineStr">
        <is>
          <t xml:space="preserve">  DISCLAIMER</t>
        </is>
      </c>
    </row>
    <row r="29" ht="18" customHeight="1">
      <c r="A29" s="43" t="inlineStr">
        <is>
          <t xml:space="preserve">  Important:  This template is for budgeting purposes only. Not financial advice. Consult a licensed financial advisor for personalized guidance.</t>
        </is>
      </c>
    </row>
  </sheetData>
  <mergeCells count="1"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2026-05-15T00:49:24Z</dcterms:created>
  <dcterms:modified xmlns:dcterms="http://purl.org/dc/terms/" xmlns:xsi="http://www.w3.org/2001/XMLSchema-instance" xsi:type="dcterms:W3CDTF">2026-05-15T00:51:28Z</dcterms:modified>
</cp:coreProperties>
</file>